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76" documentId="8_{0EE29E2A-81CB-46A1-A78D-D591DBDF6C03}" xr6:coauthVersionLast="47" xr6:coauthVersionMax="47" xr10:uidLastSave="{5FFB4C88-1CDB-4328-90A6-E35993F09D31}"/>
  <bookViews>
    <workbookView xWindow="-120" yWindow="-120" windowWidth="29040" windowHeight="15720" tabRatio="926" xr2:uid="{00000000-000D-0000-FFFF-FFFF00000000}"/>
  </bookViews>
  <sheets>
    <sheet name="LOT 8 - METALLERIE" sheetId="213" r:id="rId1"/>
  </sheets>
  <definedNames>
    <definedName name="_xlnm._FilterDatabase" localSheetId="0" hidden="1">'LOT 8 - METALLERIE'!$A$2:$E$3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8 - METALLERIE'!$9:$16</definedName>
    <definedName name="_xlnm.Print_Area" localSheetId="0">'LOT 8 - METALLERIE'!$B$9:$G$63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213" l="1"/>
  <c r="G57" i="213"/>
  <c r="G44" i="213"/>
  <c r="G35" i="213"/>
  <c r="G59" i="213"/>
  <c r="G60" i="213" l="1"/>
  <c r="G58" i="213"/>
  <c r="G55" i="213"/>
  <c r="G54" i="213"/>
  <c r="G52" i="213"/>
  <c r="G51" i="213"/>
  <c r="G50" i="213"/>
  <c r="G48" i="213"/>
  <c r="G47" i="213"/>
  <c r="G46" i="213"/>
  <c r="G45" i="213"/>
  <c r="G41" i="213"/>
  <c r="G40" i="213"/>
  <c r="G39" i="213"/>
  <c r="G37" i="213"/>
  <c r="G36" i="213"/>
  <c r="G34" i="213"/>
  <c r="G32" i="213"/>
  <c r="G31" i="213"/>
  <c r="G30" i="213"/>
  <c r="G29" i="213"/>
  <c r="G28" i="213"/>
  <c r="G25" i="213"/>
  <c r="G24" i="213"/>
  <c r="G23" i="213" s="1"/>
  <c r="G21" i="213"/>
  <c r="G20" i="213"/>
  <c r="G19" i="213"/>
  <c r="G18" i="213" s="1"/>
  <c r="G33" i="213" l="1"/>
  <c r="G53" i="213"/>
  <c r="G49" i="213"/>
  <c r="G43" i="213"/>
  <c r="G56" i="213"/>
  <c r="G27" i="213"/>
</calcChain>
</file>

<file path=xl/sharedStrings.xml><?xml version="1.0" encoding="utf-8"?>
<sst xmlns="http://schemas.openxmlformats.org/spreadsheetml/2006/main" count="122" uniqueCount="97">
  <si>
    <t>m²</t>
  </si>
  <si>
    <t>ml</t>
  </si>
  <si>
    <t>U</t>
  </si>
  <si>
    <t>REHABILITATION DU SITE WALDECK-ROUSSEAU</t>
  </si>
  <si>
    <t>ROANNE (42)</t>
  </si>
  <si>
    <t>TOTAL</t>
  </si>
  <si>
    <t>ART.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</si>
  <si>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</si>
  <si>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</si>
  <si>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</si>
  <si>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</si>
  <si>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</si>
  <si>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</si>
  <si>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</si>
  <si>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</si>
  <si>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</si>
  <si>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</si>
  <si>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</si>
  <si>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</si>
  <si>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</si>
  <si>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</si>
  <si>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</si>
  <si>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</si>
  <si>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</si>
  <si>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METALLERIE</t>
  </si>
  <si>
    <t>INSTALLATION SPECIFIQUE DE CHANTIER</t>
  </si>
  <si>
    <t>Installation spécifique de chantier</t>
  </si>
  <si>
    <t>Réalisation de plans d'éxécution (EXE)</t>
  </si>
  <si>
    <t>Réalisation d'un Dossier des Ouvrages éxécutés (DOE)</t>
  </si>
  <si>
    <t>AUVENT D'ENTREE</t>
  </si>
  <si>
    <t>LOCAL VELO</t>
  </si>
  <si>
    <t>Ossature en acier laquée : platines, poteaux et charpente métallique</t>
  </si>
  <si>
    <t>PORTES METALLIQUES</t>
  </si>
  <si>
    <t>Ossature en acier laquée : platines et poteaux</t>
  </si>
  <si>
    <t>LOCAL POUBELLES</t>
  </si>
  <si>
    <t>MAIN COURANTE</t>
  </si>
  <si>
    <t>BRISE-VUE A VENTELLE EN TOITURE</t>
  </si>
  <si>
    <t>Structure porteuse compris tubes en acier pour tirants ou appuis, platines de support</t>
  </si>
  <si>
    <t>Support de couverture</t>
  </si>
  <si>
    <t>STRUCTURE METALLIQUE DE SUPPORT ONDULEUR PV ET UNITE EXTERIEUR DE CLIMATISATION</t>
  </si>
  <si>
    <t>Fourniture et pose d'une structure métallique servant de support à l'onduleur PV et un'ité extérieur de climatisation du local serveur en toiture terrasse du bâtiment Extension</t>
  </si>
  <si>
    <t>Adaptation structure métallique sur support plot étanchéité et équipements</t>
  </si>
  <si>
    <t>Adaptation cloture et charpente métallique sur maconnerie existante et mur mitoyen</t>
  </si>
  <si>
    <t>Adaptation cloture sur mur maconné conservé</t>
  </si>
  <si>
    <t>Dépose/Repose de mains courantes escaliers intérieurs</t>
  </si>
  <si>
    <t>Maitre d'Ouvrage : SGC PREFECTURE DE LA LOIRE</t>
  </si>
  <si>
    <t>B17</t>
  </si>
  <si>
    <t>LOT 8 - METALLERIE</t>
  </si>
  <si>
    <t>Mex-23 - Porte Chaufferie : Bâtiment Géothermie - Façade Est . Dimensions : 110x212 cm</t>
  </si>
  <si>
    <t>Mex-24 - Porte local Archives : Bâtiment Archives - Façade Est . Dimensions : 140x209 cm</t>
  </si>
  <si>
    <t>Mex-25, Mex-26, Mex-27 - Porte local Archives : Bâtiment Archives - Façade  . Dimensions : 123x209 cm</t>
  </si>
  <si>
    <t>Mex-28 - Local Velo : Bâtiment Archives - Façade Nord . Dimensions : 110x210 cm</t>
  </si>
  <si>
    <t>Mex-29 - Accès agents : Bâtiment Archives - Façade Ouest . Dimensions : 110x199 cm</t>
  </si>
  <si>
    <t>DPGF</t>
  </si>
  <si>
    <t>Clôtures rigides avec lames d'occultation en bois, hauteur 200cm
Local Vélo et local Poubelle</t>
  </si>
  <si>
    <t>Pose de gache électrique raccordé au système de contrôle d'accès du lot Electricité-GTB sur les portes intérieures :
Mex-28 : Local Vélo
Mex-29 : Accès Agents
Fourni par lot Electricité-GTC et mise en attente raccordement électrique par lot Electricité-GTB</t>
  </si>
  <si>
    <t>Clôtures rigides avec lames d'occultation en bois, hauteur 200cm
Local Poubelle</t>
  </si>
  <si>
    <t>Fourniture et pose d'un brise-vue à ventelle en toiture terrasse compris support métallique à poser sur plots mis à disposition du lot étanchéité
Hauteur : 1m
Aile Extension</t>
  </si>
  <si>
    <t>3.4.1</t>
  </si>
  <si>
    <t>3.4.1.1</t>
  </si>
  <si>
    <t>3.4.1.2</t>
  </si>
  <si>
    <t>3.4.1.3</t>
  </si>
  <si>
    <t>3.4.2</t>
  </si>
  <si>
    <t>3.4.2.1</t>
  </si>
  <si>
    <t>3.4.2.2</t>
  </si>
  <si>
    <t>3.4.3</t>
  </si>
  <si>
    <t>3.4.3.1</t>
  </si>
  <si>
    <t>3.4.3.2</t>
  </si>
  <si>
    <t>3.4.3.3</t>
  </si>
  <si>
    <t>3.4.3.4</t>
  </si>
  <si>
    <t>Rack à vélo unilatéral métallique avec berceaux de roue</t>
  </si>
  <si>
    <t>3.4.4</t>
  </si>
  <si>
    <t>3.4.4.1</t>
  </si>
  <si>
    <t>Portes métalliques local Archives</t>
  </si>
  <si>
    <t>3.4.4.2</t>
  </si>
  <si>
    <t>3.4.4.2.1</t>
  </si>
  <si>
    <t>3.4.4.2.2</t>
  </si>
  <si>
    <t>3.4.4.3</t>
  </si>
  <si>
    <t>3.4.4.4</t>
  </si>
  <si>
    <t>3.4.4.5</t>
  </si>
  <si>
    <t>3.4.5</t>
  </si>
  <si>
    <t>3.4.5.1</t>
  </si>
  <si>
    <t>Cloture en treillis soudés compris ossatures et adaptations</t>
  </si>
  <si>
    <t>3.4.5.1.1</t>
  </si>
  <si>
    <t>3.4.5.1.2</t>
  </si>
  <si>
    <t>3.4.5.1.3</t>
  </si>
  <si>
    <t>3.4.6</t>
  </si>
  <si>
    <t>3.4.6.1</t>
  </si>
  <si>
    <t>3.4.6.2</t>
  </si>
  <si>
    <t>Fourniture et pose d'une main courante pour escalier 3 marches des 2 cotés de l'escalier</t>
  </si>
  <si>
    <t>3.4.7</t>
  </si>
  <si>
    <t>3.4.7.1</t>
  </si>
  <si>
    <t>3.4.8</t>
  </si>
  <si>
    <t>3.4.8.1</t>
  </si>
  <si>
    <t>F&amp;P Grille Haute VH-01 pour local géothermie</t>
  </si>
  <si>
    <t>3.4.8.2</t>
  </si>
  <si>
    <t>3.4.8.2.1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</si>
</sst>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20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sz val="6"/>
      <color rgb="FF2E3464"/>
      <name val="PT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3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2" fontId="9" fillId="2" borderId="10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6" fillId="3" borderId="8" xfId="0" applyFont="1" applyFill="1" applyBorder="1" applyAlignment="1">
      <alignment vertical="center" wrapText="1"/>
    </xf>
    <xf numFmtId="0" fontId="16" fillId="3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right" vertical="center" wrapText="1"/>
    </xf>
    <xf numFmtId="0" fontId="8" fillId="4" borderId="7" xfId="0" applyFont="1" applyFill="1" applyBorder="1"/>
    <xf numFmtId="0" fontId="8" fillId="4" borderId="8" xfId="0" applyFont="1" applyFill="1" applyBorder="1"/>
    <xf numFmtId="0" fontId="8" fillId="4" borderId="9" xfId="0" applyFont="1" applyFill="1" applyBorder="1"/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8" xfId="0" applyFont="1" applyFill="1" applyBorder="1" applyAlignment="1">
      <alignment horizontal="left"/>
    </xf>
    <xf numFmtId="166" fontId="10" fillId="2" borderId="2" xfId="26" applyNumberFormat="1" applyFont="1" applyFill="1" applyBorder="1" applyAlignment="1">
      <alignment horizontal="right" vertical="center" wrapText="1"/>
    </xf>
    <xf numFmtId="3" fontId="12" fillId="2" borderId="11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166" fontId="15" fillId="2" borderId="8" xfId="26" applyNumberFormat="1" applyFont="1" applyFill="1" applyBorder="1" applyAlignment="1" applyProtection="1">
      <alignment horizontal="right" vertical="center" wrapText="1"/>
      <protection locked="0"/>
    </xf>
    <xf numFmtId="166" fontId="15" fillId="2" borderId="9" xfId="26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166" fontId="8" fillId="2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6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/>
    <xf numFmtId="0" fontId="13" fillId="2" borderId="6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right" vertical="center" wrapText="1"/>
    </xf>
    <xf numFmtId="166" fontId="12" fillId="2" borderId="11" xfId="26" applyNumberFormat="1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166" fontId="12" fillId="2" borderId="11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8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10" fillId="0" borderId="0" xfId="0" applyFont="1" applyAlignment="1">
      <alignment vertical="center"/>
    </xf>
    <xf numFmtId="0" fontId="12" fillId="0" borderId="3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166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5" xfId="26" applyNumberFormat="1" applyFont="1" applyFill="1" applyBorder="1" applyAlignment="1">
      <alignment horizontal="right" vertical="center" wrapText="1"/>
    </xf>
    <xf numFmtId="166" fontId="12" fillId="2" borderId="5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5" xfId="0" applyFont="1" applyFill="1" applyBorder="1" applyAlignment="1">
      <alignment horizontal="right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15</xdr:row>
          <xdr:rowOff>19050</xdr:rowOff>
        </xdr:from>
        <xdr:to>
          <xdr:col>0</xdr:col>
          <xdr:colOff>238125</xdr:colOff>
          <xdr:row>15</xdr:row>
          <xdr:rowOff>266700</xdr:rowOff>
        </xdr:to>
        <xdr:sp macro="" textlink="">
          <xdr:nvSpPr>
            <xdr:cNvPr id="318465" name="Button 1" hidden="1">
              <a:extLst>
                <a:ext uri="{63B3BB69-23CF-44E3-9099-C40C66FF867C}">
                  <a14:compatExt spid="_x0000_s318465"/>
                </a:ext>
                <a:ext uri="{FF2B5EF4-FFF2-40B4-BE49-F238E27FC236}">
                  <a16:creationId xmlns:a16="http://schemas.microsoft.com/office/drawing/2014/main" id="{00000000-0008-0000-0000-000001DC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152400</xdr:colOff>
      <xdr:row>8</xdr:row>
      <xdr:rowOff>92764</xdr:rowOff>
    </xdr:from>
    <xdr:to>
      <xdr:col>2</xdr:col>
      <xdr:colOff>2023571</xdr:colOff>
      <xdr:row>14</xdr:row>
      <xdr:rowOff>67173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6621AD5-7ED7-4579-A4F5-424F3E6F5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322" y="510207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2FA93-1772-4378-AC4F-4D183C880CD6}">
  <sheetPr codeName="Feuil51">
    <tabColor rgb="FF92D050"/>
    <pageSetUpPr fitToPage="1"/>
  </sheetPr>
  <dimension ref="A1:G63"/>
  <sheetViews>
    <sheetView tabSelected="1" view="pageBreakPreview" topLeftCell="A4" zoomScale="130" zoomScaleNormal="115" zoomScaleSheetLayoutView="130" workbookViewId="0">
      <pane xSplit="7" ySplit="14" topLeftCell="H50" activePane="bottomRight" state="frozen"/>
      <selection activeCell="C90" sqref="C90"/>
      <selection pane="topRight" activeCell="C90" sqref="C90"/>
      <selection pane="bottomLeft" activeCell="C90" sqref="C90"/>
      <selection pane="bottomRight" activeCell="F17" sqref="F17"/>
    </sheetView>
  </sheetViews>
  <sheetFormatPr baseColWidth="10" defaultColWidth="11.25" defaultRowHeight="11.25" x14ac:dyDescent="0.2"/>
  <cols>
    <col min="1" max="1" width="3.75" style="1" customWidth="1"/>
    <col min="2" max="2" width="6.875" style="67" customWidth="1"/>
    <col min="3" max="3" width="45.875" style="1" customWidth="1"/>
    <col min="4" max="4" width="4.75" style="1" customWidth="1"/>
    <col min="5" max="5" width="5.625" style="1" customWidth="1"/>
    <col min="6" max="6" width="12.375" style="1" customWidth="1"/>
    <col min="7" max="7" width="8" style="15" bestFit="1" customWidth="1"/>
    <col min="8" max="16384" width="11.25" style="1"/>
  </cols>
  <sheetData>
    <row r="1" spans="1:7" x14ac:dyDescent="0.2">
      <c r="A1" s="36" t="s">
        <v>15</v>
      </c>
      <c r="B1" s="80"/>
      <c r="C1" s="46"/>
      <c r="D1" s="37"/>
      <c r="E1" s="38"/>
      <c r="G1" s="1"/>
    </row>
    <row r="2" spans="1:7" x14ac:dyDescent="0.2">
      <c r="A2" s="16" t="s">
        <v>16</v>
      </c>
      <c r="B2" s="81" t="s">
        <v>17</v>
      </c>
      <c r="C2" s="17" t="s">
        <v>18</v>
      </c>
      <c r="D2" s="17" t="s">
        <v>19</v>
      </c>
      <c r="E2" s="17" t="s">
        <v>20</v>
      </c>
      <c r="G2" s="1"/>
    </row>
    <row r="3" spans="1:7" x14ac:dyDescent="0.2">
      <c r="A3" s="16" t="s">
        <v>46</v>
      </c>
      <c r="B3" s="82">
        <v>1</v>
      </c>
      <c r="C3" s="34" t="e">
        <v>#NAME?</v>
      </c>
      <c r="D3" s="34"/>
      <c r="E3" s="34"/>
      <c r="G3" s="1"/>
    </row>
    <row r="4" spans="1:7" hidden="1" x14ac:dyDescent="0.2">
      <c r="A4" s="45" t="s">
        <v>21</v>
      </c>
      <c r="B4" s="83"/>
      <c r="C4" s="14">
        <v>6</v>
      </c>
      <c r="D4" s="14"/>
      <c r="E4" s="14"/>
      <c r="G4" s="1"/>
    </row>
    <row r="5" spans="1:7" hidden="1" x14ac:dyDescent="0.2">
      <c r="A5" s="34">
        <v>2</v>
      </c>
      <c r="B5" s="82">
        <v>17</v>
      </c>
      <c r="C5" s="14"/>
      <c r="D5" s="14"/>
      <c r="E5" s="14"/>
      <c r="G5" s="1"/>
    </row>
    <row r="6" spans="1:7" hidden="1" x14ac:dyDescent="0.2">
      <c r="A6" s="44" t="s">
        <v>22</v>
      </c>
      <c r="B6" s="64"/>
      <c r="C6" s="14"/>
      <c r="D6" s="14"/>
      <c r="E6" s="14"/>
      <c r="F6" s="14"/>
      <c r="G6" s="14"/>
    </row>
    <row r="7" spans="1:7" hidden="1" x14ac:dyDescent="0.2">
      <c r="A7" s="43">
        <v>1</v>
      </c>
      <c r="B7" s="64"/>
      <c r="C7" s="14"/>
      <c r="D7" s="14"/>
      <c r="E7" s="14"/>
      <c r="F7" s="14"/>
      <c r="G7" s="14"/>
    </row>
    <row r="8" spans="1:7" hidden="1" x14ac:dyDescent="0.2"/>
    <row r="9" spans="1:7" x14ac:dyDescent="0.2">
      <c r="D9" s="2" t="s">
        <v>53</v>
      </c>
      <c r="E9" s="2"/>
      <c r="G9" s="12"/>
    </row>
    <row r="10" spans="1:7" x14ac:dyDescent="0.2">
      <c r="D10" s="2" t="s">
        <v>3</v>
      </c>
      <c r="E10" s="3"/>
      <c r="G10" s="3"/>
    </row>
    <row r="11" spans="1:7" x14ac:dyDescent="0.2">
      <c r="D11" s="2" t="s">
        <v>4</v>
      </c>
      <c r="E11" s="3"/>
      <c r="G11" s="3"/>
    </row>
    <row r="12" spans="1:7" x14ac:dyDescent="0.2">
      <c r="A12" s="4"/>
      <c r="B12" s="84"/>
      <c r="C12" s="4"/>
      <c r="D12" s="2" t="s">
        <v>45</v>
      </c>
      <c r="E12" s="3"/>
      <c r="G12" s="3"/>
    </row>
    <row r="13" spans="1:7" x14ac:dyDescent="0.2">
      <c r="A13" s="4"/>
      <c r="B13" s="84"/>
      <c r="C13" s="4"/>
      <c r="D13" s="2" t="s">
        <v>47</v>
      </c>
      <c r="E13" s="5"/>
      <c r="G13" s="5"/>
    </row>
    <row r="14" spans="1:7" x14ac:dyDescent="0.2">
      <c r="A14" s="4"/>
      <c r="B14" s="84"/>
      <c r="C14" s="4"/>
      <c r="E14" s="5"/>
      <c r="F14" s="13"/>
      <c r="G14" s="5"/>
    </row>
    <row r="15" spans="1:7" x14ac:dyDescent="0.2">
      <c r="A15" s="4"/>
      <c r="B15" s="84"/>
      <c r="C15" s="4"/>
      <c r="E15" s="5"/>
      <c r="F15" s="13"/>
      <c r="G15" s="5"/>
    </row>
    <row r="16" spans="1:7" ht="22.5" customHeight="1" x14ac:dyDescent="0.2">
      <c r="A16" s="20" t="s">
        <v>23</v>
      </c>
      <c r="B16" s="21" t="s">
        <v>6</v>
      </c>
      <c r="C16" s="21" t="s">
        <v>7</v>
      </c>
      <c r="D16" s="22" t="s">
        <v>2</v>
      </c>
      <c r="E16" s="22" t="s">
        <v>8</v>
      </c>
      <c r="F16" s="22" t="s">
        <v>9</v>
      </c>
      <c r="G16" s="22" t="s">
        <v>10</v>
      </c>
    </row>
    <row r="17" spans="1:7" x14ac:dyDescent="0.2">
      <c r="A17" s="19">
        <v>2</v>
      </c>
      <c r="B17" s="76">
        <v>8</v>
      </c>
      <c r="C17" s="18" t="s">
        <v>24</v>
      </c>
      <c r="D17" s="49"/>
      <c r="E17" s="50"/>
      <c r="F17" s="51"/>
      <c r="G17" s="52"/>
    </row>
    <row r="18" spans="1:7" x14ac:dyDescent="0.2">
      <c r="A18" s="6">
        <v>2</v>
      </c>
      <c r="B18" s="66" t="s">
        <v>58</v>
      </c>
      <c r="C18" s="7" t="s">
        <v>25</v>
      </c>
      <c r="D18" s="6"/>
      <c r="E18" s="56" t="s">
        <v>11</v>
      </c>
      <c r="F18" s="57"/>
      <c r="G18" s="47">
        <f>SUBTOTAL(9,G19:G22)</f>
        <v>0</v>
      </c>
    </row>
    <row r="19" spans="1:7" x14ac:dyDescent="0.2">
      <c r="A19" s="8">
        <v>3</v>
      </c>
      <c r="B19" s="65" t="s">
        <v>59</v>
      </c>
      <c r="C19" s="58" t="s">
        <v>26</v>
      </c>
      <c r="D19" s="8" t="s">
        <v>12</v>
      </c>
      <c r="E19" s="23">
        <v>1</v>
      </c>
      <c r="F19" s="59"/>
      <c r="G19" s="39" t="str">
        <f>IF(OR(E19="",F19=""),"",E19*F19)</f>
        <v/>
      </c>
    </row>
    <row r="20" spans="1:7" x14ac:dyDescent="0.2">
      <c r="A20" s="8">
        <v>3</v>
      </c>
      <c r="B20" s="65" t="s">
        <v>60</v>
      </c>
      <c r="C20" s="9" t="s">
        <v>27</v>
      </c>
      <c r="D20" s="8" t="s">
        <v>12</v>
      </c>
      <c r="E20" s="55">
        <v>1</v>
      </c>
      <c r="F20" s="59"/>
      <c r="G20" s="39" t="str">
        <f>IF(OR(E20="",F20=""),"",E20*F20)</f>
        <v/>
      </c>
    </row>
    <row r="21" spans="1:7" x14ac:dyDescent="0.2">
      <c r="A21" s="8">
        <v>3</v>
      </c>
      <c r="B21" s="65" t="s">
        <v>61</v>
      </c>
      <c r="C21" s="58" t="s">
        <v>28</v>
      </c>
      <c r="D21" s="8" t="s">
        <v>12</v>
      </c>
      <c r="E21" s="23">
        <v>1</v>
      </c>
      <c r="F21" s="59"/>
      <c r="G21" s="39" t="str">
        <f>IF(OR(E21="",F21=""),"",E21*F21)</f>
        <v/>
      </c>
    </row>
    <row r="22" spans="1:7" x14ac:dyDescent="0.2">
      <c r="A22" s="61"/>
      <c r="B22" s="77"/>
      <c r="C22" s="69"/>
      <c r="D22" s="72"/>
      <c r="E22" s="48"/>
      <c r="F22" s="73"/>
      <c r="G22" s="70"/>
    </row>
    <row r="23" spans="1:7" x14ac:dyDescent="0.2">
      <c r="A23" s="6">
        <v>2</v>
      </c>
      <c r="B23" s="66" t="s">
        <v>62</v>
      </c>
      <c r="C23" s="7" t="s">
        <v>29</v>
      </c>
      <c r="D23" s="6"/>
      <c r="E23" s="54" t="s">
        <v>11</v>
      </c>
      <c r="F23" s="63"/>
      <c r="G23" s="47">
        <f>SUBTOTAL(9,G24:G26)</f>
        <v>0</v>
      </c>
    </row>
    <row r="24" spans="1:7" ht="22.5" x14ac:dyDescent="0.2">
      <c r="A24" s="8">
        <v>3</v>
      </c>
      <c r="B24" s="65" t="s">
        <v>63</v>
      </c>
      <c r="C24" s="9" t="s">
        <v>37</v>
      </c>
      <c r="D24" s="8" t="s">
        <v>12</v>
      </c>
      <c r="E24" s="23">
        <v>1</v>
      </c>
      <c r="F24" s="59"/>
      <c r="G24" s="39" t="str">
        <f>IF(OR(E24="",F24=""),"",E24*F24)</f>
        <v/>
      </c>
    </row>
    <row r="25" spans="1:7" x14ac:dyDescent="0.2">
      <c r="A25" s="8">
        <v>3</v>
      </c>
      <c r="B25" s="65" t="s">
        <v>64</v>
      </c>
      <c r="C25" s="9" t="s">
        <v>38</v>
      </c>
      <c r="D25" s="8" t="s">
        <v>0</v>
      </c>
      <c r="E25" s="23">
        <v>4</v>
      </c>
      <c r="F25" s="59"/>
      <c r="G25" s="39" t="str">
        <f>IF(OR(E25="",F25=""),"",E25*F25)</f>
        <v/>
      </c>
    </row>
    <row r="26" spans="1:7" x14ac:dyDescent="0.2">
      <c r="A26" s="61"/>
      <c r="B26" s="77"/>
      <c r="C26" s="69"/>
      <c r="D26" s="72"/>
      <c r="E26" s="48"/>
      <c r="F26" s="73"/>
      <c r="G26" s="70"/>
    </row>
    <row r="27" spans="1:7" x14ac:dyDescent="0.2">
      <c r="A27" s="68"/>
      <c r="B27" s="66" t="s">
        <v>65</v>
      </c>
      <c r="C27" s="7" t="s">
        <v>30</v>
      </c>
      <c r="D27" s="6"/>
      <c r="E27" s="56"/>
      <c r="F27" s="57"/>
      <c r="G27" s="47">
        <f>SUBTOTAL(9,G28:G32)</f>
        <v>0</v>
      </c>
    </row>
    <row r="28" spans="1:7" x14ac:dyDescent="0.2">
      <c r="A28" s="8">
        <v>4</v>
      </c>
      <c r="B28" s="65" t="s">
        <v>66</v>
      </c>
      <c r="C28" s="58" t="s">
        <v>31</v>
      </c>
      <c r="D28" s="8" t="s">
        <v>12</v>
      </c>
      <c r="E28" s="23">
        <v>1</v>
      </c>
      <c r="F28" s="59"/>
      <c r="G28" s="39" t="str">
        <f t="shared" ref="G28:G32" si="0">IF(OR(E28="",F28=""),"",E28*F28)</f>
        <v/>
      </c>
    </row>
    <row r="29" spans="1:7" ht="22.5" x14ac:dyDescent="0.2">
      <c r="A29" s="8">
        <v>4</v>
      </c>
      <c r="B29" s="65" t="s">
        <v>67</v>
      </c>
      <c r="C29" s="58" t="s">
        <v>54</v>
      </c>
      <c r="D29" s="8" t="s">
        <v>1</v>
      </c>
      <c r="E29" s="23">
        <v>9</v>
      </c>
      <c r="F29" s="59"/>
      <c r="G29" s="39" t="str">
        <f t="shared" si="0"/>
        <v/>
      </c>
    </row>
    <row r="30" spans="1:7" x14ac:dyDescent="0.2">
      <c r="A30" s="8">
        <v>4</v>
      </c>
      <c r="B30" s="65" t="s">
        <v>68</v>
      </c>
      <c r="C30" s="9" t="s">
        <v>70</v>
      </c>
      <c r="D30" s="8" t="s">
        <v>2</v>
      </c>
      <c r="E30" s="8">
        <v>11</v>
      </c>
      <c r="F30" s="40"/>
      <c r="G30" s="40" t="str">
        <f>IF(OR(E30="",F30=""),"",E30*F30)</f>
        <v/>
      </c>
    </row>
    <row r="31" spans="1:7" ht="22.5" x14ac:dyDescent="0.2">
      <c r="A31" s="8">
        <v>4</v>
      </c>
      <c r="B31" s="65" t="s">
        <v>69</v>
      </c>
      <c r="C31" s="9" t="s">
        <v>42</v>
      </c>
      <c r="D31" s="8" t="s">
        <v>12</v>
      </c>
      <c r="E31" s="8">
        <v>1</v>
      </c>
      <c r="F31" s="40"/>
      <c r="G31" s="40" t="str">
        <f t="shared" si="0"/>
        <v/>
      </c>
    </row>
    <row r="32" spans="1:7" x14ac:dyDescent="0.2">
      <c r="A32" s="8">
        <v>4</v>
      </c>
      <c r="B32" s="75"/>
      <c r="C32" s="10"/>
      <c r="D32" s="71"/>
      <c r="E32" s="24"/>
      <c r="F32" s="41"/>
      <c r="G32" s="42" t="str">
        <f t="shared" si="0"/>
        <v/>
      </c>
    </row>
    <row r="33" spans="1:7" x14ac:dyDescent="0.2">
      <c r="A33" s="6">
        <v>2</v>
      </c>
      <c r="B33" s="66" t="s">
        <v>71</v>
      </c>
      <c r="C33" s="7" t="s">
        <v>32</v>
      </c>
      <c r="D33" s="6"/>
      <c r="E33" s="54" t="s">
        <v>11</v>
      </c>
      <c r="F33" s="63"/>
      <c r="G33" s="47">
        <f>SUBTOTAL(9,G34:G42)</f>
        <v>0</v>
      </c>
    </row>
    <row r="34" spans="1:7" ht="22.5" x14ac:dyDescent="0.2">
      <c r="A34" s="8">
        <v>3</v>
      </c>
      <c r="B34" s="65" t="s">
        <v>72</v>
      </c>
      <c r="C34" s="62" t="s">
        <v>48</v>
      </c>
      <c r="D34" s="71" t="s">
        <v>2</v>
      </c>
      <c r="E34" s="24">
        <v>1</v>
      </c>
      <c r="F34" s="41"/>
      <c r="G34" s="42" t="str">
        <f t="shared" ref="G34:G41" si="1">IF(OR(E34="",F34=""),"",E34*F34)</f>
        <v/>
      </c>
    </row>
    <row r="35" spans="1:7" x14ac:dyDescent="0.2">
      <c r="A35" s="8">
        <v>3</v>
      </c>
      <c r="B35" s="65" t="s">
        <v>74</v>
      </c>
      <c r="C35" s="62" t="s">
        <v>73</v>
      </c>
      <c r="D35" s="71"/>
      <c r="E35" s="24"/>
      <c r="F35" s="41"/>
      <c r="G35" s="42" t="str">
        <f t="shared" ref="G35" si="2">IF(OR(E35="",F35=""),"",E35*F35)</f>
        <v/>
      </c>
    </row>
    <row r="36" spans="1:7" ht="22.5" x14ac:dyDescent="0.2">
      <c r="A36" s="8">
        <v>3</v>
      </c>
      <c r="B36" s="85" t="s">
        <v>75</v>
      </c>
      <c r="C36" s="10" t="s">
        <v>49</v>
      </c>
      <c r="D36" s="71" t="s">
        <v>2</v>
      </c>
      <c r="E36" s="24">
        <v>1</v>
      </c>
      <c r="F36" s="41"/>
      <c r="G36" s="42" t="str">
        <f t="shared" si="1"/>
        <v/>
      </c>
    </row>
    <row r="37" spans="1:7" ht="22.5" x14ac:dyDescent="0.2">
      <c r="A37" s="8">
        <v>3</v>
      </c>
      <c r="B37" s="85" t="s">
        <v>76</v>
      </c>
      <c r="C37" s="10" t="s">
        <v>50</v>
      </c>
      <c r="D37" s="71" t="s">
        <v>2</v>
      </c>
      <c r="E37" s="24">
        <v>3</v>
      </c>
      <c r="F37" s="41"/>
      <c r="G37" s="42" t="str">
        <f t="shared" si="1"/>
        <v/>
      </c>
    </row>
    <row r="38" spans="1:7" x14ac:dyDescent="0.2">
      <c r="A38" s="8"/>
      <c r="B38" s="85"/>
      <c r="C38" s="10"/>
      <c r="D38" s="71"/>
      <c r="E38" s="24"/>
      <c r="F38" s="41"/>
      <c r="G38" s="42"/>
    </row>
    <row r="39" spans="1:7" ht="22.5" x14ac:dyDescent="0.2">
      <c r="A39" s="8">
        <v>3</v>
      </c>
      <c r="B39" s="65" t="s">
        <v>77</v>
      </c>
      <c r="C39" s="62" t="s">
        <v>51</v>
      </c>
      <c r="D39" s="71" t="s">
        <v>2</v>
      </c>
      <c r="E39" s="24">
        <v>1</v>
      </c>
      <c r="F39" s="41"/>
      <c r="G39" s="42" t="str">
        <f t="shared" si="1"/>
        <v/>
      </c>
    </row>
    <row r="40" spans="1:7" ht="22.5" x14ac:dyDescent="0.2">
      <c r="A40" s="8">
        <v>3</v>
      </c>
      <c r="B40" s="65" t="s">
        <v>78</v>
      </c>
      <c r="C40" s="62" t="s">
        <v>52</v>
      </c>
      <c r="D40" s="71" t="s">
        <v>2</v>
      </c>
      <c r="E40" s="24">
        <v>1</v>
      </c>
      <c r="F40" s="41"/>
      <c r="G40" s="42" t="str">
        <f t="shared" si="1"/>
        <v/>
      </c>
    </row>
    <row r="41" spans="1:7" ht="67.5" x14ac:dyDescent="0.2">
      <c r="A41" s="53">
        <v>4</v>
      </c>
      <c r="B41" s="65" t="s">
        <v>79</v>
      </c>
      <c r="C41" s="9" t="s">
        <v>55</v>
      </c>
      <c r="D41" s="8" t="s">
        <v>2</v>
      </c>
      <c r="E41" s="8">
        <v>6</v>
      </c>
      <c r="F41" s="40"/>
      <c r="G41" s="40" t="str">
        <f t="shared" si="1"/>
        <v/>
      </c>
    </row>
    <row r="42" spans="1:7" x14ac:dyDescent="0.2">
      <c r="A42" s="61"/>
      <c r="B42" s="74"/>
      <c r="C42" s="62"/>
      <c r="D42" s="61"/>
      <c r="E42" s="61"/>
      <c r="F42" s="60"/>
      <c r="G42" s="60"/>
    </row>
    <row r="43" spans="1:7" x14ac:dyDescent="0.2">
      <c r="A43" s="68"/>
      <c r="B43" s="66" t="s">
        <v>80</v>
      </c>
      <c r="C43" s="7" t="s">
        <v>34</v>
      </c>
      <c r="D43" s="6"/>
      <c r="E43" s="56"/>
      <c r="F43" s="57"/>
      <c r="G43" s="47">
        <f>SUBTOTAL(9,G45:G48)</f>
        <v>0</v>
      </c>
    </row>
    <row r="44" spans="1:7" x14ac:dyDescent="0.2">
      <c r="A44" s="8">
        <v>4</v>
      </c>
      <c r="B44" s="65" t="s">
        <v>81</v>
      </c>
      <c r="C44" s="58" t="s">
        <v>82</v>
      </c>
      <c r="D44" s="8"/>
      <c r="E44" s="23"/>
      <c r="F44" s="59"/>
      <c r="G44" s="39" t="str">
        <f>IF(OR(E44="",F44=""),"",E44*F44)</f>
        <v/>
      </c>
    </row>
    <row r="45" spans="1:7" x14ac:dyDescent="0.2">
      <c r="A45" s="8">
        <v>4</v>
      </c>
      <c r="B45" s="85" t="s">
        <v>83</v>
      </c>
      <c r="C45" s="86" t="s">
        <v>33</v>
      </c>
      <c r="D45" s="87" t="s">
        <v>12</v>
      </c>
      <c r="E45" s="88">
        <v>1</v>
      </c>
      <c r="F45" s="89"/>
      <c r="G45" s="90" t="str">
        <f>IF(OR(E45="",F45=""),"",E45*F45)</f>
        <v/>
      </c>
    </row>
    <row r="46" spans="1:7" ht="22.5" x14ac:dyDescent="0.2">
      <c r="A46" s="8">
        <v>4</v>
      </c>
      <c r="B46" s="85" t="s">
        <v>84</v>
      </c>
      <c r="C46" s="86" t="s">
        <v>56</v>
      </c>
      <c r="D46" s="87" t="s">
        <v>1</v>
      </c>
      <c r="E46" s="88">
        <v>6</v>
      </c>
      <c r="F46" s="89"/>
      <c r="G46" s="90" t="str">
        <f>IF(OR(E46="",F46=""),"",E46*F46)</f>
        <v/>
      </c>
    </row>
    <row r="47" spans="1:7" x14ac:dyDescent="0.2">
      <c r="A47" s="8">
        <v>4</v>
      </c>
      <c r="B47" s="85" t="s">
        <v>85</v>
      </c>
      <c r="C47" s="92" t="s">
        <v>43</v>
      </c>
      <c r="D47" s="87" t="s">
        <v>12</v>
      </c>
      <c r="E47" s="87">
        <v>1</v>
      </c>
      <c r="F47" s="91"/>
      <c r="G47" s="91" t="str">
        <f>IF(OR(E47="",F47=""),"",E47*F47)</f>
        <v/>
      </c>
    </row>
    <row r="48" spans="1:7" x14ac:dyDescent="0.2">
      <c r="A48" s="8">
        <v>4</v>
      </c>
      <c r="B48" s="75"/>
      <c r="C48" s="10"/>
      <c r="D48" s="71"/>
      <c r="E48" s="24"/>
      <c r="F48" s="41"/>
      <c r="G48" s="42" t="str">
        <f>IF(OR(E48="",F48=""),"",E48*F48)</f>
        <v/>
      </c>
    </row>
    <row r="49" spans="1:7" x14ac:dyDescent="0.2">
      <c r="A49" s="6">
        <v>2</v>
      </c>
      <c r="B49" s="66" t="s">
        <v>86</v>
      </c>
      <c r="C49" s="7" t="s">
        <v>35</v>
      </c>
      <c r="D49" s="6"/>
      <c r="E49" s="54" t="s">
        <v>11</v>
      </c>
      <c r="F49" s="63"/>
      <c r="G49" s="47">
        <f>SUBTOTAL(9,G50:G52)</f>
        <v>0</v>
      </c>
    </row>
    <row r="50" spans="1:7" x14ac:dyDescent="0.2">
      <c r="A50" s="8">
        <v>3</v>
      </c>
      <c r="B50" s="65" t="s">
        <v>87</v>
      </c>
      <c r="C50" s="9" t="s">
        <v>44</v>
      </c>
      <c r="D50" s="8" t="s">
        <v>12</v>
      </c>
      <c r="E50" s="55">
        <v>1</v>
      </c>
      <c r="F50" s="59"/>
      <c r="G50" s="39" t="str">
        <f>IF(OR(E50="",F50=""),"",E50*F50)</f>
        <v/>
      </c>
    </row>
    <row r="51" spans="1:7" ht="22.5" x14ac:dyDescent="0.2">
      <c r="A51" s="8">
        <v>3</v>
      </c>
      <c r="B51" s="65" t="s">
        <v>88</v>
      </c>
      <c r="C51" s="9" t="s">
        <v>89</v>
      </c>
      <c r="D51" s="8" t="s">
        <v>12</v>
      </c>
      <c r="E51" s="8">
        <v>1</v>
      </c>
      <c r="F51" s="40"/>
      <c r="G51" s="40" t="str">
        <f>IF(OR(E51="",F51=""),"",E51*F51)</f>
        <v/>
      </c>
    </row>
    <row r="52" spans="1:7" x14ac:dyDescent="0.2">
      <c r="A52" s="8"/>
      <c r="B52" s="75"/>
      <c r="C52" s="10"/>
      <c r="D52" s="71"/>
      <c r="E52" s="24"/>
      <c r="F52" s="41"/>
      <c r="G52" s="42" t="str">
        <f>IF(OR(E52="",F52=""),"",E52*F52)</f>
        <v/>
      </c>
    </row>
    <row r="53" spans="1:7" x14ac:dyDescent="0.2">
      <c r="A53" s="6"/>
      <c r="B53" s="66" t="s">
        <v>90</v>
      </c>
      <c r="C53" s="7" t="s">
        <v>36</v>
      </c>
      <c r="D53" s="6"/>
      <c r="E53" s="56"/>
      <c r="F53" s="57"/>
      <c r="G53" s="47">
        <f>SUBTOTAL(9,G54:G55)</f>
        <v>0</v>
      </c>
    </row>
    <row r="54" spans="1:7" ht="45" x14ac:dyDescent="0.2">
      <c r="A54" s="8">
        <v>4</v>
      </c>
      <c r="B54" s="58" t="s">
        <v>91</v>
      </c>
      <c r="C54" s="9" t="s">
        <v>57</v>
      </c>
      <c r="D54" s="8" t="s">
        <v>1</v>
      </c>
      <c r="E54" s="8">
        <v>39</v>
      </c>
      <c r="F54" s="40"/>
      <c r="G54" s="40" t="str">
        <f>IF(OR(E54="",F54=""),"",E54*F54)</f>
        <v/>
      </c>
    </row>
    <row r="55" spans="1:7" x14ac:dyDescent="0.2">
      <c r="A55" s="8"/>
      <c r="B55" s="75"/>
      <c r="C55" s="10"/>
      <c r="D55" s="71"/>
      <c r="E55" s="24"/>
      <c r="F55" s="41"/>
      <c r="G55" s="42" t="str">
        <f>IF(OR(E55="",F55=""),"",E55*F55)</f>
        <v/>
      </c>
    </row>
    <row r="56" spans="1:7" ht="22.5" x14ac:dyDescent="0.2">
      <c r="A56" s="6">
        <v>3</v>
      </c>
      <c r="B56" s="66" t="s">
        <v>92</v>
      </c>
      <c r="C56" s="7" t="s">
        <v>39</v>
      </c>
      <c r="D56" s="6"/>
      <c r="E56" s="56" t="s">
        <v>11</v>
      </c>
      <c r="F56" s="57"/>
      <c r="G56" s="47">
        <f>SUBTOTAL(9,G58:G59)</f>
        <v>0</v>
      </c>
    </row>
    <row r="57" spans="1:7" x14ac:dyDescent="0.2">
      <c r="A57" s="8">
        <v>4</v>
      </c>
      <c r="B57" s="58" t="s">
        <v>93</v>
      </c>
      <c r="C57" s="9" t="s">
        <v>94</v>
      </c>
      <c r="D57" s="8" t="s">
        <v>2</v>
      </c>
      <c r="E57" s="8">
        <v>1</v>
      </c>
      <c r="F57" s="40"/>
      <c r="G57" s="40" t="str">
        <f>IF(OR(E57="",F57=""),"",E57*F57)</f>
        <v/>
      </c>
    </row>
    <row r="58" spans="1:7" ht="33.75" x14ac:dyDescent="0.2">
      <c r="A58" s="8">
        <v>4</v>
      </c>
      <c r="B58" s="58" t="s">
        <v>95</v>
      </c>
      <c r="C58" s="9" t="s">
        <v>40</v>
      </c>
      <c r="D58" s="8" t="s">
        <v>12</v>
      </c>
      <c r="E58" s="8">
        <v>1</v>
      </c>
      <c r="F58" s="40"/>
      <c r="G58" s="40" t="str">
        <f>IF(OR(E58="",F58=""),"",E58*F58)</f>
        <v/>
      </c>
    </row>
    <row r="59" spans="1:7" x14ac:dyDescent="0.2">
      <c r="A59" s="8">
        <v>4</v>
      </c>
      <c r="B59" s="86" t="s">
        <v>96</v>
      </c>
      <c r="C59" s="92" t="s">
        <v>41</v>
      </c>
      <c r="D59" s="87" t="s">
        <v>12</v>
      </c>
      <c r="E59" s="87">
        <v>1</v>
      </c>
      <c r="F59" s="91"/>
      <c r="G59" s="91" t="str">
        <f>IF(OR(E59="",F59=""),"",E59*F59)</f>
        <v/>
      </c>
    </row>
    <row r="60" spans="1:7" x14ac:dyDescent="0.2">
      <c r="A60" s="8"/>
      <c r="B60" s="77"/>
      <c r="C60" s="69"/>
      <c r="D60" s="72"/>
      <c r="E60" s="48"/>
      <c r="F60" s="73"/>
      <c r="G60" s="70" t="str">
        <f>IF(OR(E60="",F60=""),"",E60*F60)</f>
        <v/>
      </c>
    </row>
    <row r="61" spans="1:7" x14ac:dyDescent="0.2">
      <c r="A61" s="26"/>
      <c r="B61" s="78"/>
      <c r="C61" s="27"/>
      <c r="D61" s="26"/>
      <c r="E61" s="26"/>
      <c r="F61" s="28"/>
      <c r="G61" s="29"/>
    </row>
    <row r="62" spans="1:7" ht="11.25" customHeight="1" x14ac:dyDescent="0.2">
      <c r="E62" s="33" t="s">
        <v>13</v>
      </c>
      <c r="F62" s="32"/>
      <c r="G62" s="35" t="s">
        <v>14</v>
      </c>
    </row>
    <row r="63" spans="1:7" x14ac:dyDescent="0.2">
      <c r="A63" s="11"/>
      <c r="B63" s="79"/>
      <c r="E63" s="30" t="s">
        <v>5</v>
      </c>
      <c r="F63" s="31"/>
      <c r="G63" s="25">
        <f>G53+G49+G43+G33+G27+G23+G18+G56</f>
        <v>0</v>
      </c>
    </row>
  </sheetData>
  <sheetProtection algorithmName="SHA-512" hashValue="NzflkW71tnIS7EoSEHfFNTwYk3M37Di82k5JceNoL0SHKCyddPrUJISIfyR8FC1P+5GtvCC7v1VlUjTOpe2O2A==" saltValue="5MmEYXJFz4a4uKuADg+qvQ==" spinCount="100000" sheet="1" objects="1" scenarios="1" selectLockedCells="1"/>
  <phoneticPr fontId="18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1" manualBreakCount="1">
    <brk id="52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8465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15</xdr:row>
                    <xdr:rowOff>19050</xdr:rowOff>
                  </from>
                  <to>
                    <xdr:col>0</xdr:col>
                    <xdr:colOff>238125</xdr:colOff>
                    <xdr:row>15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8 - METALLERIE</vt:lpstr>
      <vt:lpstr>'LOT 8 - METALLERIE'!Impression_des_titres</vt:lpstr>
      <vt:lpstr>'LOT 8 - METALLERIE'!Zone_d_impression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2026-02-26T14:41:49Z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